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3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<sst xmlns="http://schemas.openxmlformats.org/spreadsheetml/2006/main" count="194" uniqueCount="147">
  <si>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</si>
  <si>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</si>
  <si>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</si>
  <si>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</si>
  <si>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</si>
  <si>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</si>
  <si>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</si>
  <si>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</si>
  <si>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</si>
  <si>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</si>
  <si>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</si>
  <si>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</si>
  <si>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</si>
  <si>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</si>
  <si>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</si>
  <si>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</si>
  <si>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</si>
  <si>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</si>
  <si>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</si>
  <si>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</si>
  <si>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</si>
  <si>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</si>
  <si>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</si>
  <si>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</si>
  <si>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</si>
  <si>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</si>
  <si>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</si>
  <si>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</si>
  <si>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</si>
  <si>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</si>
  <si>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</si>
  <si>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</si>
  <si>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</si>
  <si>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</si>
  <si>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</si>
  <si>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</si>
  <si>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</si>
  <si>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</si>
  <si>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</si>
  <si>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</si>
  <si>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NÚMERO DE AUDITORÍA</t>
  </si>
  <si>
    <t>ESTADO O MUNICIPIO FISCALIZADO</t>
  </si>
  <si>
    <t>RECURSOS FEDERALES ASIGNADOS AL ESTADO O MUNICIPIO FISCALIZADO EN EL FONDO O PROGRAMA (Miles de Pesos)</t>
  </si>
  <si>
    <t xml:space="preserve">AUTORIZÓ:     </t>
  </si>
  <si>
    <t>Gbno. Edo.Colima</t>
  </si>
  <si>
    <t>Municipios</t>
  </si>
  <si>
    <t>Tecoman</t>
  </si>
  <si>
    <t>Villa de Alvarez</t>
  </si>
  <si>
    <t>Manzanillo</t>
  </si>
  <si>
    <t>Formato No. 12</t>
  </si>
  <si>
    <t>FAETA</t>
  </si>
  <si>
    <t>Coquimatlán</t>
  </si>
  <si>
    <t>Cuauhtémoc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</si>
  <si>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</si>
  <si>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</si>
  <si>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PROGRAMA PARA LA FISCALIZACION DEL GASTO FEDERALIZADO</t>
  </si>
  <si>
    <t>INDICADORES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</si>
  <si>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</si>
  <si>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</si>
  <si>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</si>
  <si>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>NOMBRE Y PUESTO:     C.P.CA. María Cristina González Márquez</t>
  </si>
  <si>
    <t xml:space="preserve">  C.P.CA. María Cristina González Márquez</t>
  </si>
  <si>
    <t>NOMBRE Y PUESTO:       C.P.CA. María Cristina González Márquez</t>
  </si>
  <si>
    <t>PROGRAMA PARA LA FISCALIZACION DEL GASTO FEDERALIZADO 2013</t>
  </si>
  <si>
    <t>10GE-CSE/12</t>
  </si>
  <si>
    <t>20GE-SSE/12</t>
  </si>
  <si>
    <t>40M-ARM/12</t>
  </si>
  <si>
    <t>40M-COQ/12</t>
  </si>
  <si>
    <t>40M-CUA/12</t>
  </si>
  <si>
    <t>40M-MAN/12</t>
  </si>
  <si>
    <t>40M-TEC/12</t>
  </si>
  <si>
    <t>40M-VDA/12</t>
  </si>
  <si>
    <t>50M-ARM/12</t>
  </si>
  <si>
    <t>50M-COQ/12</t>
  </si>
  <si>
    <t>50M-CUA/12</t>
  </si>
  <si>
    <t>50M-MAN/12</t>
  </si>
  <si>
    <t>50M-TEC/12</t>
  </si>
  <si>
    <t>50M-VDA/12</t>
  </si>
  <si>
    <t>90GE-CON/12</t>
  </si>
  <si>
    <t>90GE-IEA/12</t>
  </si>
  <si>
    <t>ENTIDAD FEDERATIVA           COLIMA</t>
  </si>
  <si>
    <t>100GE-SFSP/12</t>
  </si>
  <si>
    <t>SEGURO POPULAR</t>
  </si>
  <si>
    <t>SUBSEMUN</t>
  </si>
  <si>
    <t>130GE-SFMC/12</t>
  </si>
  <si>
    <t>Ixtlahuacán</t>
  </si>
  <si>
    <t>40M-IXT/12</t>
  </si>
  <si>
    <t>Minatitlán</t>
  </si>
  <si>
    <t>40M-MIN/12</t>
  </si>
  <si>
    <t>50M-IXT/12</t>
  </si>
  <si>
    <t>MInatitlán</t>
  </si>
  <si>
    <t>50M-MIN/12</t>
  </si>
  <si>
    <t>ENTIDAD FEDERATIVA:     COLIMA</t>
  </si>
  <si>
    <t>RAMO, FONDO O  PROGRAMA</t>
  </si>
  <si>
    <t>RECURSOS EJERCIDOS EN LA     REALIZACIÓN DE LAS AUDITORÍAS      POR FONDO O PROGRAMA                                      (Miles de pesos)</t>
  </si>
  <si>
    <t>AVANCE FISICO ACUMULADO TRIMESTRAL DEL PROGRAMA DE AUDITORÍA                                                                     (%)</t>
  </si>
  <si>
    <t xml:space="preserve">                 Auditor Superior del Estado</t>
  </si>
  <si>
    <t>RECURSOS PROFIS EJERCIDOS EN LA ACTIVIDAD DE CAPACITACIÓN          (Miles de pesos)</t>
  </si>
  <si>
    <t>AVANCES DEL PROGRAMA DE CAPACITACION A GOBIERNOS DE LAS ENTIDADES ESTATALES</t>
  </si>
  <si>
    <t>NÚMERO DE PERSONAS CAPACITADAS</t>
  </si>
  <si>
    <t>NÚMERO DE DEPENDENCIAS O ENTIDADES ESTATALES</t>
  </si>
  <si>
    <t>NÚMERO DE MUNICIPIOS CAPACITADOS</t>
  </si>
  <si>
    <t>NÚMERO DE CURSOS, TALLERES O ACTIVIDADES DE CAPACITACION IMPARTIDOS</t>
  </si>
  <si>
    <t>CONTRATACIÓN DE PERSONAL PROFESIONAL (servicios personales)</t>
  </si>
  <si>
    <t>CONTRATACIÓN DE DESPACHOS EXTERNOS</t>
  </si>
  <si>
    <t>ADQUISICIÓN O ARRENDAMIENTO DE EQUIPO DE COMPUTO Y SOFTWARE</t>
  </si>
  <si>
    <t>ARRENDAMIENTO, ADECUACIÓN Y EQUIPAMIENTO DE ESPACIOS QUE SE DEDIQUEN A ACTIVIDADES VINCULADAS CON EL OBJETO DEL PROFIS (señalar principales conceptos)</t>
  </si>
  <si>
    <t>CAPACITACION  (a municipios y/o dependencias estatales en el caso de las EFSL)</t>
  </si>
  <si>
    <t>ADQUISICIÓN DE VEHÍCULOS DE TRABAJO, TENENCIAS, DERECHOS, SEGUROS, REPARACIONES, COMBUSTIBLES, LUBRICANTES Y MANTENIMIENTO.</t>
  </si>
  <si>
    <t>OTROS REQUERIMIENTOS (señalar principales conceptos)</t>
  </si>
  <si>
    <t xml:space="preserve">             Auditor Superior del Estado</t>
  </si>
  <si>
    <t xml:space="preserve">    Las acciones y recursos que se señalan en estos indicadores corresponden a las auditorías apoyadas con recursos del PROFIS.</t>
  </si>
  <si>
    <r>
      <rPr>
        <b/>
        <sz val="10"/>
        <rFont val="Arial"/>
        <family val="2"/>
      </rPr>
      <t>INFORMACIÓN TRIMESTRAL</t>
    </r>
    <r>
      <rPr>
        <sz val="10"/>
        <rFont val="Arial"/>
        <family val="2"/>
      </rPr>
      <t xml:space="preserve">  (Remitir en cada informe trimestral).                                                                        </t>
    </r>
  </si>
  <si>
    <t>Armería</t>
  </si>
  <si>
    <t>30GE-SFDU/12</t>
  </si>
  <si>
    <t>110GE-SFDU/12</t>
  </si>
  <si>
    <t>120GE-SSE/12</t>
  </si>
  <si>
    <t xml:space="preserve">NOMBRE Y PUESTO:       C.P.CA. María Cristina González Márquez      </t>
  </si>
  <si>
    <t>Municipios                            396.0</t>
  </si>
  <si>
    <t>Dependencias estatales      195.1</t>
  </si>
  <si>
    <t>mobiliario y equipo de oficina</t>
  </si>
  <si>
    <t>(odometro, vernier digital, esclerometro, flexometro y varios)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</si>
  <si>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(0)</t>
    </r>
  </si>
  <si>
    <t xml:space="preserve">                             Número de Auditorías programadas a terminar en el trimestre y acumulado                  (0)</t>
  </si>
  <si>
    <t xml:space="preserve">                                                           Auditor Superior del Estado</t>
  </si>
  <si>
    <t xml:space="preserve">                             Número de municipios programados a capacitar                                                              (10 )</t>
  </si>
  <si>
    <t>(formulación de la Matriz de Indicadores de Resultados MIR) de los fondos federalizados</t>
  </si>
  <si>
    <t>FECHA DE ELABORACIÓN:   21 de agosto de 2013</t>
  </si>
  <si>
    <t>EVALUACION AL DESEMPEÑO</t>
  </si>
  <si>
    <t>TRIMESTRE REPORTADO                TERCERO</t>
  </si>
  <si>
    <t>FECHA DE ELABORACIÓN:    21 de agosto de 2013</t>
  </si>
  <si>
    <t xml:space="preserve">                                            TRIMESTRE REPORTADO:     TERCERO                                    </t>
  </si>
  <si>
    <t>TRIMESTRE REPORTADO         TERCERO</t>
  </si>
  <si>
    <t>FECHA DE ELABORACION: 21 de agosto de 2013</t>
  </si>
  <si>
    <t xml:space="preserve">FECHA DE ELABORACIÓN:     21 de agosto de 2013  </t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</si>
  <si>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(10 )</t>
    </r>
  </si>
  <si>
    <t xml:space="preserve">                          Recursos programados en capacitación a municipios                                                   (198.0)</t>
  </si>
  <si>
    <t xml:space="preserve">                       Recursos programados en capacitación a dep. o entidades estatales  (97.5)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</si>
  <si>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( 25 )</t>
    </r>
  </si>
  <si>
    <t xml:space="preserve">                              Número de Auditorías programadas a iniciar en el trimestre y acumulado                     (25 )</t>
  </si>
  <si>
    <t>GESTION PARA RESULTADOS (GpR)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</si>
  <si>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( 2,682.9 )</t>
    </r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</si>
  <si>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(7.2)</t>
    </r>
  </si>
  <si>
    <t>Indicador # 6: No. depend. o ent. estat. capacitadas en el trimestre y acumulado         (19)</t>
  </si>
  <si>
    <t xml:space="preserve">                         Recursos programados                                                                                                 (2,874.8)</t>
  </si>
  <si>
    <t xml:space="preserve">                         No. depend. o entid. estat. programadas a capacitar                               (13)</t>
  </si>
  <si>
    <t>Indicador #7: Recursos ejercidos en capacitación a dep. estat. en el trim. y acum.    (16.6 )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</si>
</sst>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3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6" xfId="0" applyNumberForma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164" fontId="8" fillId="0" borderId="16" xfId="48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left" indent="2"/>
    </xf>
    <xf numFmtId="0" fontId="6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6" xfId="48" applyNumberFormat="1" applyFont="1" applyBorder="1" applyAlignment="1">
      <alignment/>
    </xf>
    <xf numFmtId="167" fontId="6" fillId="0" borderId="11" xfId="48" applyNumberFormat="1" applyFont="1" applyBorder="1" applyAlignment="1">
      <alignment/>
    </xf>
    <xf numFmtId="0" fontId="8" fillId="0" borderId="16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/>
    </xf>
    <xf numFmtId="0" fontId="8" fillId="0" borderId="17" xfId="0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8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6" fillId="0" borderId="18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right"/>
    </xf>
    <xf numFmtId="179" fontId="0" fillId="0" borderId="0" xfId="48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164" fontId="3" fillId="0" borderId="15" xfId="0" applyNumberFormat="1" applyFont="1" applyBorder="1" applyAlignment="1">
      <alignment/>
    </xf>
    <xf numFmtId="167" fontId="0" fillId="0" borderId="16" xfId="0" applyNumberFormat="1" applyBorder="1" applyAlignment="1">
      <alignment horizontal="center"/>
    </xf>
    <xf numFmtId="165" fontId="8" fillId="0" borderId="11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65" fontId="8" fillId="0" borderId="17" xfId="0" applyNumberFormat="1" applyFont="1" applyBorder="1" applyAlignment="1">
      <alignment/>
    </xf>
    <xf numFmtId="0" fontId="47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47" fillId="0" borderId="16" xfId="53" applyFont="1" applyBorder="1" applyAlignment="1">
      <alignment horizontal="left" wrapText="1"/>
      <protection/>
    </xf>
    <xf numFmtId="0" fontId="9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8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7" fontId="0" fillId="0" borderId="16" xfId="0" applyNumberFormat="1" applyBorder="1" applyAlignment="1">
      <alignment/>
    </xf>
    <xf numFmtId="0" fontId="47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952875" y="4314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7829550" cy="540067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7829550" cy="540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3067050" cy="541972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3067050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55911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</xdr:row>
      <xdr:rowOff>19050</xdr:rowOff>
    </xdr:from>
    <xdr:to>
      <xdr:col>1</xdr:col>
      <xdr:colOff>400050</xdr:colOff>
      <xdr:row>6</xdr:row>
      <xdr:rowOff>47625</xdr:rowOff>
    </xdr:to>
    <xdr:grpSp>
      <xdr:nvGrpSpPr>
        <xdr:cNvPr id="2" name="Group 8"/>
        <xdr:cNvGrpSpPr>
          <a:grpSpLocks/>
        </xdr:cNvGrpSpPr>
      </xdr:nvGrpSpPr>
      <xdr:grpSpPr>
        <a:xfrm>
          <a:off x="942975" y="666750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L42" sqref="L42"/>
    </sheetView>
  </sheetViews>
  <sheetFormatPr defaultColWidth="11.421875" defaultRowHeight="12.75"/>
  <cols>
    <col min="1" max="1" width="26.28125" style="56" customWidth="1"/>
    <col min="2" max="2" width="15.421875" style="56" customWidth="1"/>
    <col min="3" max="3" width="17.57421875" style="56" customWidth="1"/>
    <col min="4" max="4" width="23.00390625" style="56" customWidth="1"/>
    <col min="5" max="5" width="12.28125" style="56" customWidth="1"/>
    <col min="6" max="6" width="8.140625" style="56" customWidth="1"/>
    <col min="7" max="7" width="9.421875" style="56" customWidth="1"/>
    <col min="8" max="8" width="9.7109375" style="56" customWidth="1"/>
    <col min="9" max="9" width="10.7109375" style="56" customWidth="1"/>
    <col min="10" max="10" width="10.140625" style="56" customWidth="1"/>
    <col min="12" max="12" width="12.8515625" style="0" bestFit="1" customWidth="1"/>
  </cols>
  <sheetData>
    <row r="2" spans="1:10" ht="12.75">
      <c r="A2" s="72"/>
      <c r="B2" s="73"/>
      <c r="C2" s="73"/>
      <c r="D2" s="73"/>
      <c r="E2" s="73"/>
      <c r="F2" s="73"/>
      <c r="G2" s="73"/>
      <c r="H2" s="73"/>
      <c r="I2" s="158" t="s">
        <v>26</v>
      </c>
      <c r="J2" s="159"/>
    </row>
    <row r="3" spans="1:11" ht="12.75">
      <c r="A3" s="152" t="s">
        <v>63</v>
      </c>
      <c r="B3" s="153"/>
      <c r="C3" s="153"/>
      <c r="D3" s="153"/>
      <c r="E3" s="153"/>
      <c r="F3" s="153"/>
      <c r="G3" s="153"/>
      <c r="H3" s="153"/>
      <c r="I3" s="153"/>
      <c r="J3" s="154"/>
      <c r="K3" s="46"/>
    </row>
    <row r="4" spans="1:11" ht="12.75">
      <c r="A4" s="155" t="s">
        <v>5</v>
      </c>
      <c r="B4" s="156"/>
      <c r="C4" s="156"/>
      <c r="D4" s="156"/>
      <c r="E4" s="156"/>
      <c r="F4" s="156"/>
      <c r="G4" s="156"/>
      <c r="H4" s="156"/>
      <c r="I4" s="156"/>
      <c r="J4" s="157"/>
      <c r="K4" s="46"/>
    </row>
    <row r="5" spans="1:11" ht="12.75">
      <c r="A5" s="74" t="s">
        <v>2</v>
      </c>
      <c r="B5" s="75"/>
      <c r="C5" s="75"/>
      <c r="D5" s="75"/>
      <c r="E5" s="75"/>
      <c r="F5" s="75"/>
      <c r="G5" s="75" t="s">
        <v>80</v>
      </c>
      <c r="H5" s="75"/>
      <c r="I5" s="75"/>
      <c r="J5" s="76"/>
      <c r="K5" s="46"/>
    </row>
    <row r="6" spans="1:11" ht="16.5" customHeigh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9"/>
      <c r="K6" s="46"/>
    </row>
    <row r="7" spans="1:11" ht="12.75">
      <c r="A7" s="150" t="s">
        <v>93</v>
      </c>
      <c r="B7" s="176" t="s">
        <v>40</v>
      </c>
      <c r="C7" s="176" t="s">
        <v>41</v>
      </c>
      <c r="D7" s="179" t="s">
        <v>42</v>
      </c>
      <c r="E7" s="160" t="s">
        <v>94</v>
      </c>
      <c r="F7" s="161"/>
      <c r="G7" s="166" t="s">
        <v>95</v>
      </c>
      <c r="H7" s="167"/>
      <c r="I7" s="167"/>
      <c r="J7" s="168"/>
      <c r="K7" s="46"/>
    </row>
    <row r="8" spans="1:11" ht="12.75">
      <c r="A8" s="175"/>
      <c r="B8" s="177"/>
      <c r="C8" s="177"/>
      <c r="D8" s="180"/>
      <c r="E8" s="162"/>
      <c r="F8" s="163"/>
      <c r="G8" s="169"/>
      <c r="H8" s="170"/>
      <c r="I8" s="170"/>
      <c r="J8" s="171"/>
      <c r="K8" s="46"/>
    </row>
    <row r="9" spans="1:11" ht="40.5" customHeight="1">
      <c r="A9" s="175"/>
      <c r="B9" s="177"/>
      <c r="C9" s="177"/>
      <c r="D9" s="180"/>
      <c r="E9" s="164"/>
      <c r="F9" s="165"/>
      <c r="G9" s="172"/>
      <c r="H9" s="173"/>
      <c r="I9" s="173"/>
      <c r="J9" s="174"/>
      <c r="K9" s="46"/>
    </row>
    <row r="10" spans="1:10" ht="12.75">
      <c r="A10" s="175"/>
      <c r="B10" s="177"/>
      <c r="C10" s="177"/>
      <c r="D10" s="180"/>
      <c r="E10" s="150" t="s">
        <v>35</v>
      </c>
      <c r="F10" s="150" t="s">
        <v>6</v>
      </c>
      <c r="G10" s="150" t="s">
        <v>34</v>
      </c>
      <c r="H10" s="150" t="s">
        <v>36</v>
      </c>
      <c r="I10" s="150" t="s">
        <v>37</v>
      </c>
      <c r="J10" s="150" t="s">
        <v>38</v>
      </c>
    </row>
    <row r="11" spans="1:10" ht="15" customHeight="1">
      <c r="A11" s="151"/>
      <c r="B11" s="178"/>
      <c r="C11" s="178"/>
      <c r="D11" s="181"/>
      <c r="E11" s="151"/>
      <c r="F11" s="151"/>
      <c r="G11" s="151"/>
      <c r="H11" s="151"/>
      <c r="I11" s="151"/>
      <c r="J11" s="151"/>
    </row>
    <row r="12" spans="1:10" ht="12.75">
      <c r="A12" s="80" t="s">
        <v>0</v>
      </c>
      <c r="B12" s="76"/>
      <c r="C12" s="76"/>
      <c r="D12" s="84">
        <f>SUM(D13+D14+D16+D17+D26+D35+D38+D39+D40+D41)</f>
        <v>3966331.5999999996</v>
      </c>
      <c r="E12" s="91">
        <f>SUM(E13+E14+E16+E17+E26+E35+E38+E39+E40+E41)</f>
        <v>2682.9</v>
      </c>
      <c r="F12" s="91">
        <f>SUM(F13+F14+F16+F17+F26+F35+F38+F39+F40+F41)</f>
        <v>99.99999999999999</v>
      </c>
      <c r="G12" s="76"/>
      <c r="H12" s="76"/>
      <c r="I12" s="76"/>
      <c r="J12" s="76"/>
    </row>
    <row r="13" spans="1:10" ht="12.75">
      <c r="A13" s="82" t="s">
        <v>17</v>
      </c>
      <c r="B13" s="83" t="s">
        <v>64</v>
      </c>
      <c r="C13" s="76" t="s">
        <v>44</v>
      </c>
      <c r="D13" s="84">
        <v>2249452.8</v>
      </c>
      <c r="E13" s="81">
        <v>120.3</v>
      </c>
      <c r="F13" s="129">
        <f>SUM(E13*100/E12)</f>
        <v>4.483953930448395</v>
      </c>
      <c r="G13" s="76">
        <v>0</v>
      </c>
      <c r="H13" s="76">
        <v>0</v>
      </c>
      <c r="I13" s="76">
        <v>20</v>
      </c>
      <c r="J13" s="81"/>
    </row>
    <row r="14" spans="1:10" ht="12.75">
      <c r="A14" s="85" t="s">
        <v>18</v>
      </c>
      <c r="B14" s="83" t="s">
        <v>65</v>
      </c>
      <c r="C14" s="76" t="s">
        <v>44</v>
      </c>
      <c r="D14" s="84">
        <v>898384.4</v>
      </c>
      <c r="E14" s="129">
        <v>99.2</v>
      </c>
      <c r="F14" s="129">
        <f>SUM(E14*100/E12)</f>
        <v>3.697491520369749</v>
      </c>
      <c r="G14" s="76">
        <v>0</v>
      </c>
      <c r="H14" s="76">
        <v>0</v>
      </c>
      <c r="I14" s="76">
        <v>20</v>
      </c>
      <c r="J14" s="76"/>
    </row>
    <row r="15" spans="1:10" ht="12.75">
      <c r="A15" s="86" t="s">
        <v>16</v>
      </c>
      <c r="B15" s="87"/>
      <c r="C15" s="76"/>
      <c r="D15" s="76"/>
      <c r="E15" s="76"/>
      <c r="F15" s="76"/>
      <c r="G15" s="104"/>
      <c r="H15" s="76"/>
      <c r="I15" s="76"/>
      <c r="J15" s="76"/>
    </row>
    <row r="16" spans="1:10" ht="12.75">
      <c r="A16" s="88" t="s">
        <v>22</v>
      </c>
      <c r="B16" s="83" t="s">
        <v>114</v>
      </c>
      <c r="C16" s="76" t="s">
        <v>44</v>
      </c>
      <c r="D16" s="84">
        <v>9413.4</v>
      </c>
      <c r="E16" s="129">
        <v>71.1</v>
      </c>
      <c r="F16" s="129">
        <f>SUM(E16*100/E12)</f>
        <v>2.650117410265011</v>
      </c>
      <c r="G16" s="76">
        <v>10</v>
      </c>
      <c r="H16" s="76">
        <v>20</v>
      </c>
      <c r="I16" s="76">
        <v>80</v>
      </c>
      <c r="J16" s="76"/>
    </row>
    <row r="17" spans="1:12" ht="12.75">
      <c r="A17" s="89" t="s">
        <v>23</v>
      </c>
      <c r="B17" s="90"/>
      <c r="C17" s="81" t="s">
        <v>45</v>
      </c>
      <c r="D17" s="91">
        <f>SUM(D18:D25)</f>
        <v>51116.8</v>
      </c>
      <c r="E17" s="129">
        <v>755.3</v>
      </c>
      <c r="F17" s="129">
        <f>SUM(E17*100/E12)</f>
        <v>28.152372432815238</v>
      </c>
      <c r="G17" s="81"/>
      <c r="H17" s="76"/>
      <c r="I17" s="76"/>
      <c r="J17" s="76"/>
      <c r="L17" s="60"/>
    </row>
    <row r="18" spans="1:12" ht="12.75">
      <c r="A18" s="92"/>
      <c r="B18" s="93" t="s">
        <v>66</v>
      </c>
      <c r="C18" s="76" t="s">
        <v>113</v>
      </c>
      <c r="D18" s="94">
        <v>5443.9</v>
      </c>
      <c r="E18" s="76"/>
      <c r="F18" s="76"/>
      <c r="G18" s="76">
        <v>30</v>
      </c>
      <c r="H18" s="76">
        <v>70</v>
      </c>
      <c r="I18" s="76">
        <v>90</v>
      </c>
      <c r="J18" s="76"/>
      <c r="L18" s="60"/>
    </row>
    <row r="19" spans="1:10" ht="12.75">
      <c r="A19" s="92"/>
      <c r="B19" s="83" t="s">
        <v>67</v>
      </c>
      <c r="C19" s="76" t="s">
        <v>51</v>
      </c>
      <c r="D19" s="94">
        <v>3745.5</v>
      </c>
      <c r="E19" s="76"/>
      <c r="F19" s="76"/>
      <c r="G19" s="76">
        <v>30</v>
      </c>
      <c r="H19" s="76">
        <v>70</v>
      </c>
      <c r="I19" s="76">
        <v>90</v>
      </c>
      <c r="J19" s="76"/>
    </row>
    <row r="20" spans="1:10" ht="12.75">
      <c r="A20" s="92"/>
      <c r="B20" s="83" t="s">
        <v>68</v>
      </c>
      <c r="C20" s="76" t="s">
        <v>52</v>
      </c>
      <c r="D20" s="94">
        <v>2902.7</v>
      </c>
      <c r="E20" s="76"/>
      <c r="F20" s="76"/>
      <c r="G20" s="76">
        <v>30</v>
      </c>
      <c r="H20" s="76">
        <v>70</v>
      </c>
      <c r="I20" s="76">
        <v>90</v>
      </c>
      <c r="J20" s="76"/>
    </row>
    <row r="21" spans="1:10" ht="12.75">
      <c r="A21" s="92"/>
      <c r="B21" s="83" t="s">
        <v>86</v>
      </c>
      <c r="C21" s="76" t="s">
        <v>85</v>
      </c>
      <c r="D21" s="94">
        <v>2397.8</v>
      </c>
      <c r="E21" s="76"/>
      <c r="F21" s="76"/>
      <c r="G21" s="76">
        <v>30</v>
      </c>
      <c r="H21" s="76">
        <v>70</v>
      </c>
      <c r="I21" s="76">
        <v>90</v>
      </c>
      <c r="J21" s="76"/>
    </row>
    <row r="22" spans="1:10" ht="12.75">
      <c r="A22" s="92"/>
      <c r="B22" s="83" t="s">
        <v>69</v>
      </c>
      <c r="C22" s="76" t="s">
        <v>48</v>
      </c>
      <c r="D22" s="94">
        <v>14519.3</v>
      </c>
      <c r="E22" s="76"/>
      <c r="F22" s="76"/>
      <c r="G22" s="76">
        <v>30</v>
      </c>
      <c r="H22" s="76">
        <v>70</v>
      </c>
      <c r="I22" s="76">
        <v>90</v>
      </c>
      <c r="J22" s="76"/>
    </row>
    <row r="23" spans="1:12" ht="12.75">
      <c r="A23" s="92"/>
      <c r="B23" s="83" t="s">
        <v>88</v>
      </c>
      <c r="C23" s="76" t="s">
        <v>87</v>
      </c>
      <c r="D23" s="94">
        <v>3530.3</v>
      </c>
      <c r="E23" s="76"/>
      <c r="F23" s="76"/>
      <c r="G23" s="76">
        <v>30</v>
      </c>
      <c r="H23" s="76">
        <v>70</v>
      </c>
      <c r="I23" s="76">
        <v>90</v>
      </c>
      <c r="J23" s="76"/>
      <c r="L23" s="30"/>
    </row>
    <row r="24" spans="1:10" ht="12.75">
      <c r="A24" s="92"/>
      <c r="B24" s="83" t="s">
        <v>70</v>
      </c>
      <c r="C24" s="76" t="s">
        <v>46</v>
      </c>
      <c r="D24" s="94">
        <v>14869</v>
      </c>
      <c r="E24" s="76"/>
      <c r="F24" s="76"/>
      <c r="G24" s="76">
        <v>30</v>
      </c>
      <c r="H24" s="76">
        <v>70</v>
      </c>
      <c r="I24" s="76">
        <v>90</v>
      </c>
      <c r="J24" s="76"/>
    </row>
    <row r="25" spans="1:10" ht="12.75">
      <c r="A25" s="82"/>
      <c r="B25" s="83" t="s">
        <v>71</v>
      </c>
      <c r="C25" s="76" t="s">
        <v>47</v>
      </c>
      <c r="D25" s="94">
        <v>3708.3</v>
      </c>
      <c r="E25" s="76"/>
      <c r="F25" s="76"/>
      <c r="G25" s="76">
        <v>30</v>
      </c>
      <c r="H25" s="76">
        <v>70</v>
      </c>
      <c r="I25" s="76">
        <v>90</v>
      </c>
      <c r="J25" s="76"/>
    </row>
    <row r="26" spans="1:12" ht="12.75">
      <c r="A26" s="82" t="s">
        <v>19</v>
      </c>
      <c r="B26" s="90"/>
      <c r="C26" s="81" t="s">
        <v>45</v>
      </c>
      <c r="D26" s="91">
        <f>SUM(D27:D34)</f>
        <v>217747.09999999998</v>
      </c>
      <c r="E26" s="91">
        <v>1080</v>
      </c>
      <c r="F26" s="129">
        <f>SUM(E26*100/E12)</f>
        <v>40.25494800402549</v>
      </c>
      <c r="G26" s="81"/>
      <c r="H26" s="76"/>
      <c r="I26" s="76"/>
      <c r="J26" s="76"/>
      <c r="L26" s="60"/>
    </row>
    <row r="27" spans="1:10" ht="12.75">
      <c r="A27" s="92"/>
      <c r="B27" s="83" t="s">
        <v>72</v>
      </c>
      <c r="C27" s="76" t="s">
        <v>113</v>
      </c>
      <c r="D27" s="94">
        <v>12942.5</v>
      </c>
      <c r="E27" s="76"/>
      <c r="F27" s="76"/>
      <c r="G27" s="76">
        <v>30</v>
      </c>
      <c r="H27" s="76">
        <v>70</v>
      </c>
      <c r="I27" s="76">
        <v>90</v>
      </c>
      <c r="J27" s="76"/>
    </row>
    <row r="28" spans="1:10" ht="12.75">
      <c r="A28" s="92"/>
      <c r="B28" s="83" t="s">
        <v>73</v>
      </c>
      <c r="C28" s="76" t="s">
        <v>51</v>
      </c>
      <c r="D28" s="94">
        <v>8743.6</v>
      </c>
      <c r="E28" s="76"/>
      <c r="F28" s="76"/>
      <c r="G28" s="76">
        <v>30</v>
      </c>
      <c r="H28" s="76">
        <v>70</v>
      </c>
      <c r="I28" s="76">
        <v>90</v>
      </c>
      <c r="J28" s="76"/>
    </row>
    <row r="29" spans="1:10" ht="12.75">
      <c r="A29" s="92"/>
      <c r="B29" s="83" t="s">
        <v>74</v>
      </c>
      <c r="C29" s="76" t="s">
        <v>52</v>
      </c>
      <c r="D29" s="94">
        <v>12226.3</v>
      </c>
      <c r="E29" s="76"/>
      <c r="F29" s="76"/>
      <c r="G29" s="76">
        <v>30</v>
      </c>
      <c r="H29" s="76">
        <v>70</v>
      </c>
      <c r="I29" s="76">
        <v>90</v>
      </c>
      <c r="J29" s="76"/>
    </row>
    <row r="30" spans="1:10" ht="12.75">
      <c r="A30" s="92"/>
      <c r="B30" s="83" t="s">
        <v>89</v>
      </c>
      <c r="C30" s="76" t="s">
        <v>85</v>
      </c>
      <c r="D30" s="94">
        <v>2390.6</v>
      </c>
      <c r="E30" s="76"/>
      <c r="F30" s="76"/>
      <c r="G30" s="76">
        <v>30</v>
      </c>
      <c r="H30" s="76">
        <v>70</v>
      </c>
      <c r="I30" s="76">
        <v>90</v>
      </c>
      <c r="J30" s="76"/>
    </row>
    <row r="31" spans="1:10" ht="12.75">
      <c r="A31" s="92"/>
      <c r="B31" s="83" t="s">
        <v>75</v>
      </c>
      <c r="C31" s="76" t="s">
        <v>48</v>
      </c>
      <c r="D31" s="94">
        <v>72807.5</v>
      </c>
      <c r="E31" s="76"/>
      <c r="F31" s="76"/>
      <c r="G31" s="76">
        <v>30</v>
      </c>
      <c r="H31" s="76">
        <v>70</v>
      </c>
      <c r="I31" s="76">
        <v>90</v>
      </c>
      <c r="J31" s="76"/>
    </row>
    <row r="32" spans="1:10" ht="12.75">
      <c r="A32" s="92"/>
      <c r="B32" s="83" t="s">
        <v>91</v>
      </c>
      <c r="C32" s="76" t="s">
        <v>90</v>
      </c>
      <c r="D32" s="94">
        <v>3686.9</v>
      </c>
      <c r="E32" s="76"/>
      <c r="F32" s="76"/>
      <c r="G32" s="76">
        <v>30</v>
      </c>
      <c r="H32" s="76">
        <v>70</v>
      </c>
      <c r="I32" s="76">
        <v>90</v>
      </c>
      <c r="J32" s="76"/>
    </row>
    <row r="33" spans="1:10" ht="12.75">
      <c r="A33" s="92"/>
      <c r="B33" s="83" t="s">
        <v>76</v>
      </c>
      <c r="C33" s="76" t="s">
        <v>46</v>
      </c>
      <c r="D33" s="94">
        <v>50844.4</v>
      </c>
      <c r="E33" s="76"/>
      <c r="F33" s="76"/>
      <c r="G33" s="76">
        <v>30</v>
      </c>
      <c r="H33" s="76">
        <v>70</v>
      </c>
      <c r="I33" s="76">
        <v>90</v>
      </c>
      <c r="J33" s="76"/>
    </row>
    <row r="34" spans="1:10" ht="12.75">
      <c r="A34" s="92"/>
      <c r="B34" s="83" t="s">
        <v>77</v>
      </c>
      <c r="C34" s="76" t="s">
        <v>47</v>
      </c>
      <c r="D34" s="94">
        <v>54105.3</v>
      </c>
      <c r="E34" s="76"/>
      <c r="F34" s="76"/>
      <c r="G34" s="76">
        <v>30</v>
      </c>
      <c r="H34" s="76">
        <v>70</v>
      </c>
      <c r="I34" s="76">
        <v>90</v>
      </c>
      <c r="J34" s="76"/>
    </row>
    <row r="35" spans="1:12" ht="12.75">
      <c r="A35" s="85" t="s">
        <v>50</v>
      </c>
      <c r="B35" s="76"/>
      <c r="C35" s="76"/>
      <c r="D35" s="91">
        <f>SUM(D36:D37)</f>
        <v>58064.6</v>
      </c>
      <c r="E35" s="129">
        <v>35</v>
      </c>
      <c r="F35" s="129">
        <f>SUM(E35*100/E12)</f>
        <v>1.3045585001304558</v>
      </c>
      <c r="G35" s="76">
        <v>0</v>
      </c>
      <c r="H35" s="76">
        <v>0</v>
      </c>
      <c r="I35" s="76">
        <v>10</v>
      </c>
      <c r="J35" s="76"/>
      <c r="L35" s="61"/>
    </row>
    <row r="36" spans="1:10" ht="12.75">
      <c r="A36" s="95"/>
      <c r="B36" s="76" t="s">
        <v>78</v>
      </c>
      <c r="C36" s="76" t="s">
        <v>44</v>
      </c>
      <c r="D36" s="96">
        <v>30357.8</v>
      </c>
      <c r="E36" s="81"/>
      <c r="F36" s="81"/>
      <c r="G36" s="81"/>
      <c r="H36" s="76"/>
      <c r="I36" s="76"/>
      <c r="J36" s="76"/>
    </row>
    <row r="37" spans="1:10" ht="12.75">
      <c r="A37" s="95"/>
      <c r="B37" s="76" t="s">
        <v>79</v>
      </c>
      <c r="C37" s="76" t="s">
        <v>44</v>
      </c>
      <c r="D37" s="97">
        <v>27706.8</v>
      </c>
      <c r="E37" s="81"/>
      <c r="F37" s="81"/>
      <c r="G37" s="81"/>
      <c r="H37" s="76"/>
      <c r="I37" s="76"/>
      <c r="J37" s="76"/>
    </row>
    <row r="38" spans="1:10" ht="12.75">
      <c r="A38" s="98" t="s">
        <v>31</v>
      </c>
      <c r="B38" s="76" t="s">
        <v>81</v>
      </c>
      <c r="C38" s="76" t="s">
        <v>44</v>
      </c>
      <c r="D38" s="99">
        <v>113582.4</v>
      </c>
      <c r="E38" s="129">
        <v>180</v>
      </c>
      <c r="F38" s="129">
        <f>SUM(E38*100/E12)</f>
        <v>6.709158000670915</v>
      </c>
      <c r="G38" s="76">
        <v>10</v>
      </c>
      <c r="H38" s="76">
        <v>40</v>
      </c>
      <c r="I38" s="76">
        <v>80</v>
      </c>
      <c r="J38" s="76"/>
    </row>
    <row r="39" spans="1:10" ht="12.75">
      <c r="A39" s="98" t="s">
        <v>21</v>
      </c>
      <c r="B39" s="76" t="s">
        <v>115</v>
      </c>
      <c r="C39" s="76" t="s">
        <v>44</v>
      </c>
      <c r="D39" s="99">
        <v>188313.2</v>
      </c>
      <c r="E39" s="129">
        <v>201</v>
      </c>
      <c r="F39" s="129">
        <f>SUM(E39*100/E12)</f>
        <v>7.491893100749189</v>
      </c>
      <c r="G39" s="76">
        <v>10</v>
      </c>
      <c r="H39" s="76">
        <v>30</v>
      </c>
      <c r="I39" s="76">
        <v>80</v>
      </c>
      <c r="J39" s="76"/>
    </row>
    <row r="40" spans="1:10" ht="12.75">
      <c r="A40" s="98" t="s">
        <v>82</v>
      </c>
      <c r="B40" s="76" t="s">
        <v>116</v>
      </c>
      <c r="C40" s="76" t="s">
        <v>44</v>
      </c>
      <c r="D40" s="99">
        <v>170256.9</v>
      </c>
      <c r="E40" s="129">
        <v>73</v>
      </c>
      <c r="F40" s="129">
        <f>SUM(E40*100/E12)</f>
        <v>2.7209363002720934</v>
      </c>
      <c r="G40" s="76">
        <v>0</v>
      </c>
      <c r="H40" s="76">
        <v>0</v>
      </c>
      <c r="I40" s="76">
        <v>20</v>
      </c>
      <c r="J40" s="76"/>
    </row>
    <row r="41" spans="1:10" ht="12.75">
      <c r="A41" s="100" t="s">
        <v>83</v>
      </c>
      <c r="B41" s="79" t="s">
        <v>84</v>
      </c>
      <c r="C41" s="79" t="s">
        <v>44</v>
      </c>
      <c r="D41" s="101">
        <v>10000</v>
      </c>
      <c r="E41" s="145">
        <v>68</v>
      </c>
      <c r="F41" s="131">
        <f>SUM(E41*100/E12)</f>
        <v>2.534570800253457</v>
      </c>
      <c r="G41" s="79">
        <v>10</v>
      </c>
      <c r="H41" s="79">
        <v>40</v>
      </c>
      <c r="I41" s="79">
        <v>80</v>
      </c>
      <c r="J41" s="79"/>
    </row>
    <row r="42" spans="1:10" ht="12.75">
      <c r="A42" s="121"/>
      <c r="B42" s="75"/>
      <c r="C42" s="102"/>
      <c r="D42" s="102"/>
      <c r="E42" s="102" t="s">
        <v>39</v>
      </c>
      <c r="F42" s="102"/>
      <c r="G42" s="102"/>
      <c r="H42" s="102"/>
      <c r="I42" s="102"/>
      <c r="J42" s="103"/>
    </row>
    <row r="43" spans="1:10" ht="12.75">
      <c r="A43" s="74" t="s">
        <v>127</v>
      </c>
      <c r="B43" s="75"/>
      <c r="C43" s="75"/>
      <c r="D43" s="75"/>
      <c r="E43" s="75" t="s">
        <v>60</v>
      </c>
      <c r="F43" s="75"/>
      <c r="G43" s="75"/>
      <c r="H43" s="75"/>
      <c r="I43" s="75"/>
      <c r="J43" s="76"/>
    </row>
    <row r="44" spans="1:10" ht="12.75">
      <c r="A44" s="74"/>
      <c r="B44" s="75"/>
      <c r="C44" s="75"/>
      <c r="D44" s="75"/>
      <c r="E44" s="75" t="s">
        <v>58</v>
      </c>
      <c r="F44" s="75"/>
      <c r="G44" s="75"/>
      <c r="H44" s="75"/>
      <c r="I44" s="75"/>
      <c r="J44" s="76"/>
    </row>
    <row r="45" spans="1:10" ht="12.75">
      <c r="A45" s="74"/>
      <c r="B45" s="75"/>
      <c r="C45" s="75"/>
      <c r="D45" s="75"/>
      <c r="E45" s="75"/>
      <c r="F45" s="75"/>
      <c r="G45" s="75"/>
      <c r="H45" s="75"/>
      <c r="I45" s="75"/>
      <c r="J45" s="76"/>
    </row>
    <row r="46" spans="1:10" ht="12.75">
      <c r="A46" s="74"/>
      <c r="B46" s="75"/>
      <c r="C46" s="75"/>
      <c r="D46" s="75"/>
      <c r="E46" s="75" t="s">
        <v>9</v>
      </c>
      <c r="F46" s="75"/>
      <c r="G46" s="75"/>
      <c r="H46" s="75"/>
      <c r="I46" s="75"/>
      <c r="J46" s="76"/>
    </row>
    <row r="47" spans="1:10" ht="12.75">
      <c r="A47" s="74"/>
      <c r="B47" s="75"/>
      <c r="C47" s="75"/>
      <c r="D47" s="75"/>
      <c r="E47" s="75"/>
      <c r="F47" s="75"/>
      <c r="G47" s="75"/>
      <c r="H47" s="75"/>
      <c r="I47" s="75"/>
      <c r="J47" s="76"/>
    </row>
    <row r="48" spans="1:10" ht="12.75">
      <c r="A48" s="77"/>
      <c r="B48" s="78"/>
      <c r="C48" s="78"/>
      <c r="D48" s="78"/>
      <c r="E48" s="78"/>
      <c r="F48" s="78"/>
      <c r="G48" s="78"/>
      <c r="H48" s="78"/>
      <c r="I48" s="78"/>
      <c r="J48" s="79"/>
    </row>
  </sheetData>
  <sheetProtection/>
  <mergeCells count="15">
    <mergeCell ref="D7:D11"/>
    <mergeCell ref="E10:E11"/>
    <mergeCell ref="F10:F11"/>
    <mergeCell ref="G10:G11"/>
    <mergeCell ref="H10:H11"/>
    <mergeCell ref="I10:I11"/>
    <mergeCell ref="J10:J11"/>
    <mergeCell ref="A3:J3"/>
    <mergeCell ref="A4:J4"/>
    <mergeCell ref="I2:J2"/>
    <mergeCell ref="E7:F9"/>
    <mergeCell ref="G7:J9"/>
    <mergeCell ref="A7:A11"/>
    <mergeCell ref="B7:B11"/>
    <mergeCell ref="C7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zoomScale="90" zoomScaleNormal="90" zoomScalePageLayoutView="0" workbookViewId="0" topLeftCell="A1">
      <selection activeCell="B18" sqref="B18:E18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06"/>
      <c r="B2" s="105"/>
      <c r="C2" s="105"/>
      <c r="D2" s="105"/>
      <c r="E2" s="107" t="s">
        <v>27</v>
      </c>
    </row>
    <row r="3" spans="1:5" ht="12.75">
      <c r="A3" s="182" t="s">
        <v>63</v>
      </c>
      <c r="B3" s="183"/>
      <c r="C3" s="183"/>
      <c r="D3" s="183"/>
      <c r="E3" s="184"/>
    </row>
    <row r="4" spans="1:5" ht="12.75">
      <c r="A4" s="185" t="s">
        <v>25</v>
      </c>
      <c r="B4" s="186"/>
      <c r="C4" s="186"/>
      <c r="D4" s="186"/>
      <c r="E4" s="187"/>
    </row>
    <row r="5" spans="1:5" ht="12.75">
      <c r="A5" s="196" t="s">
        <v>129</v>
      </c>
      <c r="B5" s="186"/>
      <c r="C5" s="186"/>
      <c r="D5" s="186"/>
      <c r="E5" s="187"/>
    </row>
    <row r="6" spans="1:5" ht="12.75">
      <c r="A6" s="15"/>
      <c r="B6" s="16"/>
      <c r="C6" s="16"/>
      <c r="D6" s="47" t="s">
        <v>92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88" t="s">
        <v>33</v>
      </c>
      <c r="B8" s="190" t="s">
        <v>102</v>
      </c>
      <c r="C8" s="192" t="s">
        <v>99</v>
      </c>
      <c r="D8" s="190" t="s">
        <v>101</v>
      </c>
      <c r="E8" s="194" t="s">
        <v>97</v>
      </c>
    </row>
    <row r="9" spans="1:5" ht="34.5" customHeight="1">
      <c r="A9" s="189"/>
      <c r="B9" s="191"/>
      <c r="C9" s="193"/>
      <c r="D9" s="191"/>
      <c r="E9" s="195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140"/>
      <c r="C12" s="139"/>
      <c r="D12" s="140"/>
      <c r="E12" s="139"/>
    </row>
    <row r="13" spans="1:5" ht="12.75">
      <c r="A13" s="27" t="s">
        <v>0</v>
      </c>
      <c r="B13" s="133">
        <f>SUM(B18+B21+B28)</f>
        <v>1</v>
      </c>
      <c r="C13" s="133">
        <f>SUM(C18+C21+C28)</f>
        <v>74</v>
      </c>
      <c r="D13" s="133">
        <v>10</v>
      </c>
      <c r="E13" s="27">
        <f>SUM(E18+E21+E28)</f>
        <v>7.2</v>
      </c>
    </row>
    <row r="14" spans="1:5" ht="12.75">
      <c r="A14" s="9"/>
      <c r="B14" s="3"/>
      <c r="C14" s="9"/>
      <c r="D14" s="3"/>
      <c r="E14" s="9"/>
    </row>
    <row r="15" spans="1:5" ht="12.75">
      <c r="A15" s="31"/>
      <c r="B15" s="3"/>
      <c r="C15" s="9"/>
      <c r="D15" s="3"/>
      <c r="E15" s="9"/>
    </row>
    <row r="16" spans="1:5" ht="12.75">
      <c r="A16" s="133" t="s">
        <v>128</v>
      </c>
      <c r="B16" s="133"/>
      <c r="C16" s="133"/>
      <c r="D16" s="138"/>
      <c r="E16" s="33"/>
    </row>
    <row r="17" spans="1:5" ht="12.75">
      <c r="A17" s="9"/>
      <c r="B17" s="140"/>
      <c r="C17" s="139"/>
      <c r="D17" s="140"/>
      <c r="E17" s="9"/>
    </row>
    <row r="18" spans="1:5" ht="12.75">
      <c r="A18" s="148" t="s">
        <v>140</v>
      </c>
      <c r="B18" s="141">
        <v>1</v>
      </c>
      <c r="C18" s="40">
        <v>74</v>
      </c>
      <c r="D18" s="141">
        <v>10</v>
      </c>
      <c r="E18" s="31">
        <v>7.2</v>
      </c>
    </row>
    <row r="19" spans="1:5" ht="12.75">
      <c r="A19" s="132"/>
      <c r="B19" s="16"/>
      <c r="C19" s="37"/>
      <c r="D19" s="16"/>
      <c r="E19" s="9"/>
    </row>
    <row r="20" spans="1:5" ht="12.75">
      <c r="A20" s="9"/>
      <c r="B20" s="3"/>
      <c r="C20" s="9"/>
      <c r="D20" s="3"/>
      <c r="E20" s="9"/>
    </row>
    <row r="21" spans="1:5" ht="12.75">
      <c r="A21" s="132"/>
      <c r="B21" s="133"/>
      <c r="C21" s="133"/>
      <c r="D21" s="133"/>
      <c r="E21" s="27"/>
    </row>
    <row r="22" spans="1:5" ht="12.75">
      <c r="A22" s="132"/>
      <c r="B22" s="133"/>
      <c r="C22" s="133"/>
      <c r="D22" s="138"/>
      <c r="E22" s="27"/>
    </row>
    <row r="23" spans="1:5" ht="12.75">
      <c r="A23" s="132"/>
      <c r="B23" s="40"/>
      <c r="C23" s="37"/>
      <c r="D23" s="16"/>
      <c r="E23" s="33"/>
    </row>
    <row r="24" spans="1:5" ht="12.75">
      <c r="A24" s="132"/>
      <c r="B24" s="141"/>
      <c r="C24" s="37"/>
      <c r="D24" s="16"/>
      <c r="E24" s="50"/>
    </row>
    <row r="25" spans="1:5" ht="39.75" customHeight="1">
      <c r="A25" s="132"/>
      <c r="B25" s="16"/>
      <c r="C25" s="37"/>
      <c r="D25" s="16"/>
      <c r="E25" s="9"/>
    </row>
    <row r="26" spans="1:5" ht="12.75">
      <c r="A26" s="132"/>
      <c r="B26" s="16"/>
      <c r="C26" s="37"/>
      <c r="D26" s="16"/>
      <c r="E26" s="9"/>
    </row>
    <row r="27" spans="1:5" ht="12.75">
      <c r="A27" s="132"/>
      <c r="B27" s="16"/>
      <c r="C27" s="37"/>
      <c r="D27" s="16"/>
      <c r="E27" s="9"/>
    </row>
    <row r="28" spans="1:5" ht="33.75" customHeight="1">
      <c r="A28" s="132"/>
      <c r="B28" s="138"/>
      <c r="C28" s="133"/>
      <c r="D28" s="138"/>
      <c r="E28" s="139"/>
    </row>
    <row r="29" spans="1:5" ht="12.75">
      <c r="A29" s="9"/>
      <c r="B29" s="16"/>
      <c r="C29" s="37"/>
      <c r="D29" s="16"/>
      <c r="E29" s="9"/>
    </row>
    <row r="30" spans="1:5" ht="12.75">
      <c r="A30" s="132"/>
      <c r="B30" s="16"/>
      <c r="C30" s="37"/>
      <c r="D30" s="16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10"/>
      <c r="B33" s="6"/>
      <c r="C33" s="10"/>
      <c r="D33" s="6"/>
      <c r="E33" s="10"/>
    </row>
    <row r="34" spans="1:5" ht="12.75">
      <c r="A34" s="52"/>
      <c r="B34" s="53"/>
      <c r="C34" s="53"/>
      <c r="D34" s="53"/>
      <c r="E34" s="111"/>
    </row>
    <row r="35" spans="1:5" ht="12.75">
      <c r="A35" s="32" t="s">
        <v>130</v>
      </c>
      <c r="B35" s="109"/>
      <c r="C35" s="108" t="s">
        <v>24</v>
      </c>
      <c r="D35" s="3"/>
      <c r="E35" s="4"/>
    </row>
    <row r="36" spans="1:5" ht="12.75">
      <c r="A36" s="110"/>
      <c r="B36" s="109"/>
      <c r="C36" s="108"/>
      <c r="D36" s="3"/>
      <c r="E36" s="4"/>
    </row>
    <row r="37" spans="1:5" ht="12.75">
      <c r="A37" s="110"/>
      <c r="B37" s="109"/>
      <c r="C37" s="108" t="s">
        <v>29</v>
      </c>
      <c r="D37" s="3" t="s">
        <v>61</v>
      </c>
      <c r="E37" s="4"/>
    </row>
    <row r="38" spans="1:5" ht="12.75">
      <c r="A38" s="110"/>
      <c r="B38" s="109"/>
      <c r="C38" s="108"/>
      <c r="D38" s="3" t="s">
        <v>96</v>
      </c>
      <c r="E38" s="4"/>
    </row>
    <row r="39" spans="1:5" ht="12.75">
      <c r="A39" s="110"/>
      <c r="B39" s="109"/>
      <c r="C39" s="108"/>
      <c r="D39" s="3"/>
      <c r="E39" s="4"/>
    </row>
    <row r="40" spans="1:5" ht="12.75">
      <c r="A40" s="2"/>
      <c r="B40" s="3"/>
      <c r="C40" s="108" t="s">
        <v>30</v>
      </c>
      <c r="D40" s="3"/>
      <c r="E40" s="4"/>
    </row>
    <row r="41" spans="1:5" ht="12.75">
      <c r="A41" s="2"/>
      <c r="B41" s="3"/>
      <c r="C41" s="3"/>
      <c r="D41" s="3"/>
      <c r="E41" s="4"/>
    </row>
    <row r="42" spans="1:5" ht="12.75">
      <c r="A42" s="2"/>
      <c r="B42" s="3"/>
      <c r="C42" s="3"/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5"/>
      <c r="B45" s="6"/>
      <c r="C45" s="6"/>
      <c r="D45" s="6"/>
      <c r="E45" s="7"/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zoomScale="90" zoomScaleNormal="90" zoomScalePageLayoutView="0" workbookViewId="0" topLeftCell="A12">
      <selection activeCell="G22" sqref="G22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spans="1:5" ht="12.75">
      <c r="A2" s="106"/>
      <c r="B2" s="105"/>
      <c r="C2" s="105"/>
      <c r="D2" s="105"/>
      <c r="E2" s="107" t="s">
        <v>28</v>
      </c>
    </row>
    <row r="3" spans="1:5" ht="12.75">
      <c r="A3" s="182" t="s">
        <v>63</v>
      </c>
      <c r="B3" s="183"/>
      <c r="C3" s="183"/>
      <c r="D3" s="183"/>
      <c r="E3" s="184"/>
    </row>
    <row r="4" spans="1:5" ht="12.75">
      <c r="A4" s="185" t="s">
        <v>98</v>
      </c>
      <c r="B4" s="186"/>
      <c r="C4" s="186"/>
      <c r="D4" s="186"/>
      <c r="E4" s="187"/>
    </row>
    <row r="5" spans="1:5" ht="12.75">
      <c r="A5" s="196" t="s">
        <v>129</v>
      </c>
      <c r="B5" s="186"/>
      <c r="C5" s="186"/>
      <c r="D5" s="186"/>
      <c r="E5" s="187"/>
    </row>
    <row r="6" spans="1:5" ht="12.75">
      <c r="A6" s="15"/>
      <c r="B6" s="16"/>
      <c r="C6" s="16"/>
      <c r="D6" s="47" t="s">
        <v>92</v>
      </c>
      <c r="E6" s="51"/>
    </row>
    <row r="7" spans="1:5" ht="12.75">
      <c r="A7" s="2"/>
      <c r="B7" s="3"/>
      <c r="C7" s="3"/>
      <c r="D7" s="3"/>
      <c r="E7" s="4"/>
    </row>
    <row r="8" spans="1:5" ht="39.75" customHeight="1">
      <c r="A8" s="188" t="s">
        <v>33</v>
      </c>
      <c r="B8" s="190" t="s">
        <v>102</v>
      </c>
      <c r="C8" s="192" t="s">
        <v>99</v>
      </c>
      <c r="D8" s="190" t="s">
        <v>100</v>
      </c>
      <c r="E8" s="194" t="s">
        <v>97</v>
      </c>
    </row>
    <row r="9" spans="1:5" ht="34.5" customHeight="1">
      <c r="A9" s="189"/>
      <c r="B9" s="191"/>
      <c r="C9" s="193"/>
      <c r="D9" s="191"/>
      <c r="E9" s="195"/>
    </row>
    <row r="10" spans="1:5" s="36" customFormat="1" ht="12.75">
      <c r="A10" s="42"/>
      <c r="B10" s="43"/>
      <c r="C10" s="44"/>
      <c r="D10" s="43"/>
      <c r="E10" s="4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27" t="s">
        <v>0</v>
      </c>
      <c r="B13" s="133">
        <f>SUM(B17+B19+B30)</f>
        <v>1</v>
      </c>
      <c r="C13" s="133">
        <f>SUM(C17+C19+C30)</f>
        <v>208</v>
      </c>
      <c r="D13" s="133">
        <f>SUM(D17+D19+D30)</f>
        <v>19</v>
      </c>
      <c r="E13" s="27">
        <f>SUM(E17+E19+E30)</f>
        <v>16.6</v>
      </c>
    </row>
    <row r="14" spans="1:5" ht="12.75">
      <c r="A14" s="9"/>
      <c r="B14" s="3"/>
      <c r="C14" s="9"/>
      <c r="D14" s="3"/>
      <c r="E14" s="9"/>
    </row>
    <row r="15" spans="1:5" ht="12.75">
      <c r="A15" s="133" t="s">
        <v>128</v>
      </c>
      <c r="B15" s="40"/>
      <c r="C15" s="37"/>
      <c r="D15" s="16"/>
      <c r="E15" s="33"/>
    </row>
    <row r="16" spans="1:5" ht="12.75">
      <c r="A16" s="9"/>
      <c r="B16" s="108"/>
      <c r="C16" s="31"/>
      <c r="D16" s="108"/>
      <c r="E16" s="31"/>
    </row>
    <row r="17" spans="1:5" ht="12.75">
      <c r="A17" s="149" t="s">
        <v>140</v>
      </c>
      <c r="B17" s="141">
        <v>1</v>
      </c>
      <c r="C17" s="40">
        <v>208</v>
      </c>
      <c r="D17" s="141">
        <v>19</v>
      </c>
      <c r="E17" s="31">
        <v>16.6</v>
      </c>
    </row>
    <row r="18" spans="1:5" ht="12.75">
      <c r="A18" s="9"/>
      <c r="B18" s="3"/>
      <c r="C18" s="9"/>
      <c r="D18" s="3"/>
      <c r="E18" s="9"/>
    </row>
    <row r="19" spans="1:5" ht="12.75">
      <c r="A19" s="134"/>
      <c r="B19" s="138"/>
      <c r="C19" s="133"/>
      <c r="D19" s="138"/>
      <c r="E19" s="137"/>
    </row>
    <row r="20" spans="1:5" ht="12.75">
      <c r="A20" s="132"/>
      <c r="B20" s="40"/>
      <c r="C20" s="37"/>
      <c r="D20" s="16"/>
      <c r="E20" s="33"/>
    </row>
    <row r="21" spans="1:5" ht="12.75">
      <c r="A21" s="135"/>
      <c r="B21" s="16"/>
      <c r="C21" s="37"/>
      <c r="D21" s="16"/>
      <c r="E21" s="9"/>
    </row>
    <row r="22" spans="1:5" ht="12.75">
      <c r="A22" s="132"/>
      <c r="B22" s="16"/>
      <c r="C22" s="37"/>
      <c r="D22" s="16"/>
      <c r="E22" s="9"/>
    </row>
    <row r="23" spans="1:5" ht="12.75">
      <c r="A23" s="135"/>
      <c r="B23" s="16"/>
      <c r="C23" s="37"/>
      <c r="D23" s="16"/>
      <c r="E23" s="9"/>
    </row>
    <row r="24" spans="1:5" ht="12.75">
      <c r="A24" s="132"/>
      <c r="B24" s="16"/>
      <c r="C24" s="37"/>
      <c r="D24" s="16"/>
      <c r="E24" s="9"/>
    </row>
    <row r="25" spans="1:5" ht="12.75">
      <c r="A25" s="135"/>
      <c r="B25" s="40"/>
      <c r="C25" s="37"/>
      <c r="D25" s="16"/>
      <c r="E25" s="33"/>
    </row>
    <row r="26" spans="1:5" ht="12.75">
      <c r="A26" s="135"/>
      <c r="B26" s="136"/>
      <c r="C26" s="37"/>
      <c r="D26" s="16"/>
      <c r="E26" s="9"/>
    </row>
    <row r="27" spans="1:5" ht="12.75">
      <c r="A27" s="135"/>
      <c r="B27" s="136"/>
      <c r="C27" s="37"/>
      <c r="D27" s="16"/>
      <c r="E27" s="9"/>
    </row>
    <row r="28" spans="1:5" ht="12.75">
      <c r="A28" s="135"/>
      <c r="B28" s="142"/>
      <c r="C28" s="37"/>
      <c r="D28" s="16"/>
      <c r="E28" s="9"/>
    </row>
    <row r="29" spans="1:5" ht="12.75">
      <c r="A29" s="135"/>
      <c r="B29" s="3"/>
      <c r="C29" s="9"/>
      <c r="D29" s="3"/>
      <c r="E29" s="9"/>
    </row>
    <row r="30" spans="1:5" ht="12.75">
      <c r="A30" s="135"/>
      <c r="B30" s="143"/>
      <c r="C30" s="133"/>
      <c r="D30" s="144"/>
      <c r="E30" s="13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10"/>
      <c r="B34" s="6"/>
      <c r="C34" s="10"/>
      <c r="D34" s="6"/>
      <c r="E34" s="10"/>
    </row>
    <row r="35" spans="1:5" ht="12.75">
      <c r="A35" s="52"/>
      <c r="B35" s="53"/>
      <c r="C35" s="53"/>
      <c r="D35" s="53"/>
      <c r="E35" s="111"/>
    </row>
    <row r="36" spans="1:5" ht="12.75">
      <c r="A36" s="32" t="s">
        <v>130</v>
      </c>
      <c r="B36" s="109"/>
      <c r="C36" s="108" t="s">
        <v>24</v>
      </c>
      <c r="D36" s="3"/>
      <c r="E36" s="4"/>
    </row>
    <row r="37" spans="1:5" ht="12.75">
      <c r="A37" s="110"/>
      <c r="B37" s="109"/>
      <c r="C37" s="108"/>
      <c r="D37" s="3"/>
      <c r="E37" s="4"/>
    </row>
    <row r="38" spans="1:5" ht="12.75">
      <c r="A38" s="110"/>
      <c r="B38" s="109"/>
      <c r="C38" s="108" t="s">
        <v>29</v>
      </c>
      <c r="D38" s="3" t="s">
        <v>61</v>
      </c>
      <c r="E38" s="4"/>
    </row>
    <row r="39" spans="1:5" ht="12.75">
      <c r="A39" s="110"/>
      <c r="B39" s="109"/>
      <c r="C39" s="108"/>
      <c r="D39" s="3" t="s">
        <v>96</v>
      </c>
      <c r="E39" s="4"/>
    </row>
    <row r="40" spans="1:5" ht="12.75">
      <c r="A40" s="110"/>
      <c r="B40" s="109"/>
      <c r="C40" s="108"/>
      <c r="D40" s="3"/>
      <c r="E40" s="4"/>
    </row>
    <row r="41" spans="1:5" ht="12.75">
      <c r="A41" s="2"/>
      <c r="B41" s="3"/>
      <c r="C41" s="108" t="s">
        <v>30</v>
      </c>
      <c r="D41" s="3"/>
      <c r="E41" s="4"/>
    </row>
    <row r="42" spans="1:5" ht="12.75">
      <c r="A42" s="2"/>
      <c r="B42" s="3"/>
      <c r="C42" s="3"/>
      <c r="D42" s="3"/>
      <c r="E42" s="4"/>
    </row>
    <row r="43" spans="1:5" ht="12.75">
      <c r="A43" s="2"/>
      <c r="B43" s="3"/>
      <c r="C43" s="3"/>
      <c r="D43" s="3"/>
      <c r="E43" s="4"/>
    </row>
    <row r="44" spans="1:5" ht="12.75">
      <c r="A44" s="2"/>
      <c r="B44" s="3"/>
      <c r="C44" s="3"/>
      <c r="D44" s="3"/>
      <c r="E44" s="4"/>
    </row>
    <row r="45" spans="1:5" ht="12.75">
      <c r="A45" s="2"/>
      <c r="B45" s="3"/>
      <c r="C45" s="3"/>
      <c r="D45" s="3"/>
      <c r="E45" s="4"/>
    </row>
    <row r="46" spans="1:5" ht="12.75">
      <c r="A46" s="5"/>
      <c r="B46" s="6"/>
      <c r="C46" s="6"/>
      <c r="D46" s="6"/>
      <c r="E46" s="7"/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SheetLayoutView="70" zoomScalePageLayoutView="0" workbookViewId="0" topLeftCell="A10">
      <selection activeCell="O27" sqref="O27"/>
    </sheetView>
  </sheetViews>
  <sheetFormatPr defaultColWidth="11.421875" defaultRowHeight="12.75"/>
  <cols>
    <col min="1" max="1" width="10.7109375" style="0" customWidth="1"/>
    <col min="2" max="2" width="54.8515625" style="0" customWidth="1"/>
    <col min="3" max="3" width="18.2812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1:11" ht="12.75">
      <c r="A1" s="52"/>
      <c r="B1" s="209" t="s">
        <v>49</v>
      </c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182" t="s">
        <v>63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</row>
    <row r="3" spans="1:11" ht="12.75">
      <c r="A3" s="196" t="s">
        <v>53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12.75">
      <c r="A4" s="196" t="s">
        <v>131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6"/>
      <c r="C6" s="24"/>
      <c r="D6" s="25"/>
      <c r="E6" s="23" t="s">
        <v>3</v>
      </c>
      <c r="F6" s="214" t="s">
        <v>20</v>
      </c>
      <c r="G6" s="214"/>
      <c r="H6" s="214"/>
      <c r="I6" s="16"/>
      <c r="J6" s="16"/>
      <c r="K6" s="17"/>
    </row>
    <row r="7" spans="1:11" ht="17.25" customHeight="1">
      <c r="A7" s="20" t="s">
        <v>4</v>
      </c>
      <c r="B7" s="26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212"/>
      <c r="C8" s="212"/>
      <c r="D8" s="212"/>
      <c r="E8" s="212"/>
      <c r="F8" s="212"/>
      <c r="G8" s="212"/>
      <c r="H8" s="212"/>
      <c r="I8" s="212"/>
      <c r="J8" s="212"/>
      <c r="K8" s="213"/>
    </row>
    <row r="9" spans="1:11" s="1" customFormat="1" ht="67.5" customHeight="1">
      <c r="A9" s="219" t="s">
        <v>12</v>
      </c>
      <c r="B9" s="220"/>
      <c r="C9" s="215" t="s">
        <v>54</v>
      </c>
      <c r="D9" s="223" t="s">
        <v>8</v>
      </c>
      <c r="E9" s="224"/>
      <c r="F9" s="224"/>
      <c r="G9" s="224"/>
      <c r="H9" s="224"/>
      <c r="I9" s="224"/>
      <c r="J9" s="224"/>
      <c r="K9" s="198"/>
    </row>
    <row r="10" spans="1:11" s="1" customFormat="1" ht="24.75" customHeight="1">
      <c r="A10" s="221"/>
      <c r="B10" s="222"/>
      <c r="C10" s="216"/>
      <c r="D10" s="197" t="s">
        <v>10</v>
      </c>
      <c r="E10" s="198"/>
      <c r="F10" s="197" t="s">
        <v>13</v>
      </c>
      <c r="G10" s="198"/>
      <c r="H10" s="197" t="s">
        <v>14</v>
      </c>
      <c r="I10" s="198"/>
      <c r="J10" s="197" t="s">
        <v>15</v>
      </c>
      <c r="K10" s="198"/>
    </row>
    <row r="11" spans="1:11" ht="12.75">
      <c r="A11" s="221"/>
      <c r="B11" s="222"/>
      <c r="C11" s="217"/>
      <c r="D11" s="13" t="s">
        <v>1</v>
      </c>
      <c r="E11" s="13" t="s">
        <v>6</v>
      </c>
      <c r="F11" s="13" t="s">
        <v>1</v>
      </c>
      <c r="G11" s="13" t="s">
        <v>6</v>
      </c>
      <c r="H11" s="13" t="s">
        <v>1</v>
      </c>
      <c r="I11" s="13" t="s">
        <v>6</v>
      </c>
      <c r="J11" s="13" t="s">
        <v>1</v>
      </c>
      <c r="K11" s="13" t="s">
        <v>6</v>
      </c>
    </row>
    <row r="12" spans="1:11" ht="12.75">
      <c r="A12" s="203" t="s">
        <v>0</v>
      </c>
      <c r="B12" s="204"/>
      <c r="C12" s="127">
        <f>SUM(C14+C18+C20+C24+C27+C29+C31+C34)</f>
        <v>5439</v>
      </c>
      <c r="D12" s="127">
        <f>SUM(D14+D18+D20+D24+D27+D29+D31+D34)</f>
        <v>0</v>
      </c>
      <c r="E12" s="127">
        <f>SUM(E14+E18+E20+E24+E27+E29+E31+E34)</f>
        <v>0</v>
      </c>
      <c r="F12" s="127">
        <f>SUM(F14+F18+F20+F24+F27+F29+F31+F34)</f>
        <v>2052.2</v>
      </c>
      <c r="G12" s="127">
        <f>SUM(F12*100/C12)</f>
        <v>37.73120058834344</v>
      </c>
      <c r="H12" s="127">
        <f>SUM(H14+H18+H20+H24+H27+H29+H31+H34)</f>
        <v>2682.9</v>
      </c>
      <c r="I12" s="146">
        <f>SUM(H12*100/C12)</f>
        <v>49.32708218422504</v>
      </c>
      <c r="J12" s="8"/>
      <c r="K12" s="8"/>
    </row>
    <row r="13" spans="1:11" ht="12.75">
      <c r="A13" s="29"/>
      <c r="B13" s="28"/>
      <c r="C13" s="19"/>
      <c r="D13" s="11"/>
      <c r="E13" s="11"/>
      <c r="F13" s="9"/>
      <c r="G13" s="9"/>
      <c r="H13" s="9"/>
      <c r="I13" s="9"/>
      <c r="J13" s="9"/>
      <c r="K13" s="9"/>
    </row>
    <row r="14" spans="1:11" ht="12.75">
      <c r="A14" s="218" t="s">
        <v>103</v>
      </c>
      <c r="B14" s="206"/>
      <c r="C14" s="128">
        <v>3300</v>
      </c>
      <c r="D14" s="54">
        <v>0</v>
      </c>
      <c r="E14" s="130">
        <v>0</v>
      </c>
      <c r="F14" s="38">
        <v>1336</v>
      </c>
      <c r="G14" s="33">
        <f>SUM(F14*100/C14)</f>
        <v>40.484848484848484</v>
      </c>
      <c r="H14" s="38">
        <v>1751.6</v>
      </c>
      <c r="I14" s="33">
        <f>SUM(H14*100/C14)</f>
        <v>53.07878787878788</v>
      </c>
      <c r="J14" s="9"/>
      <c r="K14" s="9"/>
    </row>
    <row r="15" spans="1:11" ht="12.75">
      <c r="A15" s="14"/>
      <c r="B15" s="18"/>
      <c r="C15" s="19"/>
      <c r="D15" s="11"/>
      <c r="E15" s="11"/>
      <c r="F15" s="9"/>
      <c r="G15" s="9"/>
      <c r="H15" s="9"/>
      <c r="I15" s="9"/>
      <c r="J15" s="9"/>
      <c r="K15" s="9"/>
    </row>
    <row r="16" spans="1:11" ht="12.75">
      <c r="A16" s="205" t="s">
        <v>104</v>
      </c>
      <c r="B16" s="206"/>
      <c r="C16" s="57" t="s">
        <v>57</v>
      </c>
      <c r="D16" s="55"/>
      <c r="E16" s="59"/>
      <c r="F16" s="9"/>
      <c r="G16" s="9"/>
      <c r="H16" s="9"/>
      <c r="I16" s="9"/>
      <c r="J16" s="9"/>
      <c r="K16" s="9"/>
    </row>
    <row r="17" spans="1:11" ht="12.75">
      <c r="A17" s="14"/>
      <c r="B17" s="18"/>
      <c r="C17" s="48"/>
      <c r="D17" s="11"/>
      <c r="E17" s="11"/>
      <c r="F17" s="9"/>
      <c r="G17" s="9"/>
      <c r="H17" s="9"/>
      <c r="I17" s="9"/>
      <c r="J17" s="9"/>
      <c r="K17" s="9"/>
    </row>
    <row r="18" spans="1:11" ht="12.75" customHeight="1">
      <c r="A18" s="205" t="s">
        <v>105</v>
      </c>
      <c r="B18" s="206"/>
      <c r="C18" s="49">
        <v>294</v>
      </c>
      <c r="D18" s="54">
        <v>0</v>
      </c>
      <c r="E18" s="58">
        <v>0</v>
      </c>
      <c r="F18" s="54">
        <v>71.5</v>
      </c>
      <c r="G18" s="147">
        <f>SUM(F18*100/C18)</f>
        <v>24.31972789115646</v>
      </c>
      <c r="H18" s="9">
        <v>139.7</v>
      </c>
      <c r="I18" s="147">
        <f>SUM(H18*100/C18)</f>
        <v>47.517006802721085</v>
      </c>
      <c r="J18" s="9"/>
      <c r="K18" s="9"/>
    </row>
    <row r="19" spans="1:11" ht="12.75">
      <c r="A19" s="14"/>
      <c r="B19" s="18"/>
      <c r="C19" s="49"/>
      <c r="D19" s="11"/>
      <c r="E19" s="11"/>
      <c r="F19" s="9"/>
      <c r="G19" s="9"/>
      <c r="H19" s="9"/>
      <c r="I19" s="9"/>
      <c r="J19" s="9"/>
      <c r="K19" s="9"/>
    </row>
    <row r="20" spans="1:11" ht="25.5" customHeight="1">
      <c r="A20" s="201" t="s">
        <v>107</v>
      </c>
      <c r="B20" s="202"/>
      <c r="C20" s="19">
        <v>591.1</v>
      </c>
      <c r="D20" s="54">
        <v>0</v>
      </c>
      <c r="E20" s="58">
        <v>0</v>
      </c>
      <c r="F20" s="54">
        <v>19.3</v>
      </c>
      <c r="G20" s="33">
        <f>SUM(F20*100/C20)</f>
        <v>3.2650989680257148</v>
      </c>
      <c r="H20" s="9">
        <v>23.8</v>
      </c>
      <c r="I20" s="33">
        <f>SUM(H20*100/C20)</f>
        <v>4.026391473523939</v>
      </c>
      <c r="J20" s="9"/>
      <c r="K20" s="9"/>
    </row>
    <row r="21" spans="1:11" ht="12.75">
      <c r="A21" s="120"/>
      <c r="B21" s="122" t="s">
        <v>118</v>
      </c>
      <c r="C21" s="19"/>
      <c r="D21" s="54"/>
      <c r="E21" s="58"/>
      <c r="F21" s="9"/>
      <c r="G21" s="9"/>
      <c r="H21" s="9"/>
      <c r="I21" s="9"/>
      <c r="J21" s="9"/>
      <c r="K21" s="9"/>
    </row>
    <row r="22" spans="1:11" ht="12.75">
      <c r="A22" s="14"/>
      <c r="B22" s="123" t="s">
        <v>119</v>
      </c>
      <c r="C22" s="19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19"/>
      <c r="D23" s="11"/>
      <c r="E23" s="11"/>
      <c r="F23" s="9"/>
      <c r="G23" s="9"/>
      <c r="H23" s="9"/>
      <c r="I23" s="9"/>
      <c r="J23" s="9"/>
      <c r="K23" s="9"/>
    </row>
    <row r="24" spans="1:11" ht="37.5" customHeight="1">
      <c r="A24" s="201" t="s">
        <v>106</v>
      </c>
      <c r="B24" s="202"/>
      <c r="C24" s="70">
        <v>55</v>
      </c>
      <c r="D24" s="54">
        <v>0</v>
      </c>
      <c r="E24" s="58">
        <v>0</v>
      </c>
      <c r="F24" s="54">
        <v>14.4</v>
      </c>
      <c r="G24" s="33">
        <f>SUM(F24*100/C24)</f>
        <v>26.181818181818183</v>
      </c>
      <c r="H24" s="9">
        <v>17.4</v>
      </c>
      <c r="I24" s="33">
        <f>SUM(H24*100/C24)</f>
        <v>31.636363636363633</v>
      </c>
      <c r="J24" s="9"/>
      <c r="K24" s="9"/>
    </row>
    <row r="25" spans="1:11" ht="12.75">
      <c r="A25" s="39"/>
      <c r="B25" s="108" t="s">
        <v>120</v>
      </c>
      <c r="C25" s="62"/>
      <c r="D25" s="54"/>
      <c r="E25" s="58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42.75" customHeight="1">
      <c r="A27" s="207" t="s">
        <v>108</v>
      </c>
      <c r="B27" s="208"/>
      <c r="C27" s="71">
        <v>650</v>
      </c>
      <c r="D27" s="54">
        <v>0</v>
      </c>
      <c r="E27" s="58">
        <v>0</v>
      </c>
      <c r="F27" s="54">
        <v>322.5</v>
      </c>
      <c r="G27" s="33">
        <f>SUM(F27*100/C27)</f>
        <v>49.61538461538461</v>
      </c>
      <c r="H27" s="9">
        <v>389.8</v>
      </c>
      <c r="I27" s="33">
        <f>SUM(H27*100/C27)</f>
        <v>59.96923076923077</v>
      </c>
      <c r="J27" s="9"/>
      <c r="K27" s="9"/>
    </row>
    <row r="28" spans="1:11" ht="12.75">
      <c r="A28" s="2"/>
      <c r="B28" s="18"/>
      <c r="C28" s="35"/>
      <c r="D28" s="11"/>
      <c r="E28" s="11"/>
      <c r="F28" s="9"/>
      <c r="G28" s="9"/>
      <c r="H28" s="9"/>
      <c r="I28" s="9"/>
      <c r="J28" s="9"/>
      <c r="K28" s="9"/>
    </row>
    <row r="29" spans="1:11" ht="12.75">
      <c r="A29" s="205" t="s">
        <v>7</v>
      </c>
      <c r="B29" s="206"/>
      <c r="C29" s="71">
        <v>426</v>
      </c>
      <c r="D29" s="54">
        <v>0</v>
      </c>
      <c r="E29" s="58">
        <v>0</v>
      </c>
      <c r="F29" s="54">
        <v>273.4</v>
      </c>
      <c r="G29" s="33">
        <f>SUM(F29*100/C29)</f>
        <v>64.17840375586853</v>
      </c>
      <c r="H29" s="9">
        <v>345.5</v>
      </c>
      <c r="I29" s="33">
        <f>SUM(H29*100/C29)</f>
        <v>81.10328638497653</v>
      </c>
      <c r="J29" s="9"/>
      <c r="K29" s="9"/>
    </row>
    <row r="30" spans="1:11" ht="12.75">
      <c r="A30" s="14"/>
      <c r="B30" s="4"/>
      <c r="C30" s="19"/>
      <c r="D30" s="11"/>
      <c r="E30" s="11"/>
      <c r="F30" s="9"/>
      <c r="G30" s="9"/>
      <c r="H30" s="9"/>
      <c r="I30" s="9"/>
      <c r="J30" s="9"/>
      <c r="K30" s="9"/>
    </row>
    <row r="31" spans="1:11" ht="12.75">
      <c r="A31" s="39" t="s">
        <v>32</v>
      </c>
      <c r="B31" s="4"/>
      <c r="C31" s="125">
        <v>80</v>
      </c>
      <c r="D31" s="54">
        <v>0</v>
      </c>
      <c r="E31" s="58">
        <v>0</v>
      </c>
      <c r="F31" s="54">
        <v>0</v>
      </c>
      <c r="G31" s="9">
        <v>0</v>
      </c>
      <c r="H31" s="33">
        <v>0</v>
      </c>
      <c r="I31" s="9">
        <v>0</v>
      </c>
      <c r="J31" s="9"/>
      <c r="K31" s="9"/>
    </row>
    <row r="32" spans="1:11" ht="24.75" customHeight="1">
      <c r="A32" s="207" t="s">
        <v>126</v>
      </c>
      <c r="B32" s="208"/>
      <c r="C32" s="34"/>
      <c r="D32" s="11"/>
      <c r="E32" s="11"/>
      <c r="F32" s="9"/>
      <c r="G32" s="9"/>
      <c r="H32" s="9"/>
      <c r="I32" s="9"/>
      <c r="J32" s="9"/>
      <c r="K32" s="9"/>
    </row>
    <row r="33" spans="1:11" ht="12.75">
      <c r="A33" s="14"/>
      <c r="B33" s="18"/>
      <c r="C33" s="34"/>
      <c r="D33" s="11"/>
      <c r="E33" s="11"/>
      <c r="F33" s="9"/>
      <c r="G33" s="9"/>
      <c r="H33" s="9"/>
      <c r="I33" s="9"/>
      <c r="J33" s="9"/>
      <c r="K33" s="9"/>
    </row>
    <row r="34" spans="1:11" ht="12.75">
      <c r="A34" s="199" t="s">
        <v>109</v>
      </c>
      <c r="B34" s="200"/>
      <c r="C34" s="124">
        <v>42.9</v>
      </c>
      <c r="D34" s="54">
        <v>0</v>
      </c>
      <c r="E34" s="58">
        <v>0</v>
      </c>
      <c r="F34" s="54">
        <v>15.1</v>
      </c>
      <c r="G34" s="33">
        <f>SUM(F34*100/C34)</f>
        <v>35.1981351981352</v>
      </c>
      <c r="H34" s="9">
        <v>15.1</v>
      </c>
      <c r="I34" s="33">
        <f>SUM(H34*100/C34)</f>
        <v>35.1981351981352</v>
      </c>
      <c r="J34" s="9"/>
      <c r="K34" s="9"/>
    </row>
    <row r="35" spans="1:11" ht="12.75">
      <c r="A35" s="199" t="s">
        <v>121</v>
      </c>
      <c r="B35" s="200"/>
      <c r="C35" s="124"/>
      <c r="D35" s="54"/>
      <c r="E35" s="58"/>
      <c r="F35" s="9"/>
      <c r="G35" s="9"/>
      <c r="H35" s="9"/>
      <c r="I35" s="9"/>
      <c r="J35" s="9"/>
      <c r="K35" s="9"/>
    </row>
    <row r="36" spans="1:11" ht="12.75">
      <c r="A36" s="5"/>
      <c r="B36" s="7"/>
      <c r="C36" s="21"/>
      <c r="D36" s="12"/>
      <c r="E36" s="12"/>
      <c r="F36" s="10"/>
      <c r="G36" s="10"/>
      <c r="H36" s="10"/>
      <c r="I36" s="10"/>
      <c r="J36" s="10"/>
      <c r="K36" s="10"/>
    </row>
    <row r="37" spans="1:11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111"/>
    </row>
    <row r="38" spans="1:11" ht="12.75">
      <c r="A38" s="32" t="s">
        <v>134</v>
      </c>
      <c r="B38" s="3"/>
      <c r="C38" s="3"/>
      <c r="D38" s="3"/>
      <c r="E38" s="3" t="s">
        <v>43</v>
      </c>
      <c r="F38" s="3"/>
      <c r="G38" s="3"/>
      <c r="H38" s="3"/>
      <c r="I38" s="3"/>
      <c r="J38" s="3"/>
      <c r="K38" s="4"/>
    </row>
    <row r="39" spans="1:11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ht="12.75">
      <c r="A40" s="2"/>
      <c r="B40" s="3"/>
      <c r="C40" s="3"/>
      <c r="D40" s="3"/>
      <c r="E40" s="3" t="s">
        <v>62</v>
      </c>
      <c r="F40" s="3"/>
      <c r="G40" s="3"/>
      <c r="H40" s="3"/>
      <c r="I40" s="3"/>
      <c r="J40" s="3"/>
      <c r="K40" s="4"/>
    </row>
    <row r="41" spans="1:11" ht="12.75">
      <c r="A41" s="2"/>
      <c r="B41" s="3"/>
      <c r="C41" s="3"/>
      <c r="D41" s="3"/>
      <c r="E41" s="3"/>
      <c r="F41" s="3"/>
      <c r="G41" s="3" t="s">
        <v>110</v>
      </c>
      <c r="H41" s="3"/>
      <c r="I41" s="3"/>
      <c r="J41" s="3"/>
      <c r="K41" s="4"/>
    </row>
    <row r="42" spans="1:11" ht="12.75">
      <c r="A42" s="2"/>
      <c r="B42" s="3"/>
      <c r="C42" s="3"/>
      <c r="D42" s="3"/>
      <c r="E42" s="3"/>
      <c r="F42" s="3"/>
      <c r="G42" s="3"/>
      <c r="H42" s="3"/>
      <c r="I42" s="3"/>
      <c r="J42" s="3"/>
      <c r="K42" s="4"/>
    </row>
    <row r="43" spans="1:11" ht="12.75">
      <c r="A43" s="2"/>
      <c r="B43" s="3"/>
      <c r="C43" s="3"/>
      <c r="D43" s="3"/>
      <c r="E43" s="3"/>
      <c r="F43" s="3"/>
      <c r="G43" s="3"/>
      <c r="H43" s="3"/>
      <c r="I43" s="3"/>
      <c r="J43" s="3"/>
      <c r="K43" s="4"/>
    </row>
    <row r="44" spans="1:11" ht="12.75">
      <c r="A44" s="2"/>
      <c r="B44" s="3"/>
      <c r="C44" s="3"/>
      <c r="D44" s="3"/>
      <c r="E44" s="3" t="s">
        <v>11</v>
      </c>
      <c r="F44" s="3"/>
      <c r="G44" s="3"/>
      <c r="H44" s="3"/>
      <c r="I44" s="3"/>
      <c r="J44" s="3"/>
      <c r="K44" s="4"/>
    </row>
    <row r="45" spans="1:11" ht="12.75">
      <c r="A45" s="2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2.75">
      <c r="A46" s="2"/>
      <c r="B46" s="3"/>
      <c r="C46" s="3"/>
      <c r="D46" s="3"/>
      <c r="E46" s="3"/>
      <c r="F46" s="3"/>
      <c r="G46" s="3"/>
      <c r="H46" s="3"/>
      <c r="I46" s="3"/>
      <c r="J46" s="3"/>
      <c r="K46" s="4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ht="12.75">
      <c r="A48" s="2"/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ht="12.75">
      <c r="A49" s="2"/>
      <c r="B49" s="3"/>
      <c r="C49" s="3"/>
      <c r="D49" s="3"/>
      <c r="E49" s="3"/>
      <c r="F49" s="3"/>
      <c r="G49" s="3"/>
      <c r="H49" s="3"/>
      <c r="I49" s="3"/>
      <c r="J49" s="3"/>
      <c r="K49" s="4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7"/>
    </row>
  </sheetData>
  <sheetProtection/>
  <mergeCells count="24">
    <mergeCell ref="A35:B35"/>
    <mergeCell ref="A29:B29"/>
    <mergeCell ref="H10:I10"/>
    <mergeCell ref="C9:C11"/>
    <mergeCell ref="A27:B27"/>
    <mergeCell ref="D10:E10"/>
    <mergeCell ref="F10:G10"/>
    <mergeCell ref="A14:B14"/>
    <mergeCell ref="A9:B11"/>
    <mergeCell ref="D9:K9"/>
    <mergeCell ref="B1:K1"/>
    <mergeCell ref="B8:K8"/>
    <mergeCell ref="A2:K2"/>
    <mergeCell ref="A3:K3"/>
    <mergeCell ref="F6:H6"/>
    <mergeCell ref="A4:K4"/>
    <mergeCell ref="J10:K10"/>
    <mergeCell ref="A34:B34"/>
    <mergeCell ref="A20:B20"/>
    <mergeCell ref="A24:B24"/>
    <mergeCell ref="A12:B12"/>
    <mergeCell ref="A16:B16"/>
    <mergeCell ref="A18:B18"/>
    <mergeCell ref="A32:B32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38"/>
  <sheetViews>
    <sheetView workbookViewId="0" topLeftCell="A4">
      <selection activeCell="H13" sqref="H13"/>
    </sheetView>
  </sheetViews>
  <sheetFormatPr defaultColWidth="11.421875" defaultRowHeight="12.75"/>
  <cols>
    <col min="1" max="1" width="63.7109375" style="41" customWidth="1"/>
    <col min="2" max="2" width="53.00390625" style="0" customWidth="1"/>
  </cols>
  <sheetData>
    <row r="4" ht="19.5" customHeight="1"/>
    <row r="5" spans="1:2" ht="19.5" customHeight="1">
      <c r="A5" s="118"/>
      <c r="B5" s="119" t="s">
        <v>59</v>
      </c>
    </row>
    <row r="6" spans="1:2" ht="19.5" customHeight="1">
      <c r="A6" s="227" t="s">
        <v>55</v>
      </c>
      <c r="B6" s="228"/>
    </row>
    <row r="7" spans="1:2" ht="19.5" customHeight="1">
      <c r="A7" s="196" t="s">
        <v>56</v>
      </c>
      <c r="B7" s="228"/>
    </row>
    <row r="8" spans="1:2" ht="27.75" customHeight="1">
      <c r="A8" s="114" t="s">
        <v>111</v>
      </c>
      <c r="B8" s="117"/>
    </row>
    <row r="9" spans="1:2" ht="19.5" customHeight="1">
      <c r="A9" s="115"/>
      <c r="B9" s="4"/>
    </row>
    <row r="10" spans="1:2" ht="27" customHeight="1">
      <c r="A10" s="115" t="s">
        <v>112</v>
      </c>
      <c r="B10" s="28" t="s">
        <v>132</v>
      </c>
    </row>
    <row r="11" spans="1:2" ht="15" customHeight="1" thickBot="1">
      <c r="A11" s="116"/>
      <c r="B11" s="4"/>
    </row>
    <row r="12" spans="1:2" ht="12.75">
      <c r="A12" s="63" t="s">
        <v>138</v>
      </c>
      <c r="B12" s="225"/>
    </row>
    <row r="13" spans="1:2" ht="13.5" thickBot="1">
      <c r="A13" s="64" t="s">
        <v>139</v>
      </c>
      <c r="B13" s="226"/>
    </row>
    <row r="14" spans="1:2" ht="22.5" customHeight="1">
      <c r="A14" s="65" t="s">
        <v>122</v>
      </c>
      <c r="B14" s="225"/>
    </row>
    <row r="15" spans="1:2" ht="13.5" thickBot="1">
      <c r="A15" s="64" t="s">
        <v>123</v>
      </c>
      <c r="B15" s="226"/>
    </row>
    <row r="16" spans="1:2" ht="20.25" customHeight="1">
      <c r="A16" s="65" t="s">
        <v>141</v>
      </c>
      <c r="B16" s="225"/>
    </row>
    <row r="17" spans="1:2" ht="17.25" customHeight="1" thickBot="1">
      <c r="A17" s="64" t="s">
        <v>144</v>
      </c>
      <c r="B17" s="226"/>
    </row>
    <row r="18" spans="1:2" ht="18.75" customHeight="1">
      <c r="A18" s="65" t="s">
        <v>135</v>
      </c>
      <c r="B18" s="68" t="s">
        <v>143</v>
      </c>
    </row>
    <row r="19" spans="1:2" ht="17.25" customHeight="1" thickBot="1">
      <c r="A19" s="64" t="s">
        <v>125</v>
      </c>
      <c r="B19" s="66" t="s">
        <v>145</v>
      </c>
    </row>
    <row r="20" spans="1:2" ht="16.5" customHeight="1">
      <c r="A20" s="65" t="s">
        <v>142</v>
      </c>
      <c r="B20" s="69" t="s">
        <v>146</v>
      </c>
    </row>
    <row r="21" spans="1:2" ht="18" customHeight="1" thickBot="1">
      <c r="A21" s="64" t="s">
        <v>136</v>
      </c>
      <c r="B21" s="67" t="s">
        <v>137</v>
      </c>
    </row>
    <row r="22" spans="1:2" ht="12.75">
      <c r="A22" s="112"/>
      <c r="B22" s="4"/>
    </row>
    <row r="23" spans="1:2" ht="12.75">
      <c r="A23" s="112"/>
      <c r="B23" s="4"/>
    </row>
    <row r="24" spans="1:2" ht="12.75">
      <c r="A24" s="112" t="s">
        <v>133</v>
      </c>
      <c r="B24" s="76" t="s">
        <v>43</v>
      </c>
    </row>
    <row r="25" spans="1:2" ht="12.75">
      <c r="A25" s="112"/>
      <c r="B25" s="76" t="s">
        <v>117</v>
      </c>
    </row>
    <row r="26" spans="1:2" ht="12.75">
      <c r="A26" s="112"/>
      <c r="B26" s="90" t="s">
        <v>124</v>
      </c>
    </row>
    <row r="27" spans="1:2" ht="12.75">
      <c r="A27" s="74"/>
      <c r="B27" s="4"/>
    </row>
    <row r="28" spans="1:2" ht="12.75">
      <c r="A28" s="74"/>
      <c r="B28" s="4"/>
    </row>
    <row r="29" spans="1:2" ht="12.75">
      <c r="A29" s="113"/>
      <c r="B29" s="76" t="s">
        <v>11</v>
      </c>
    </row>
    <row r="30" spans="1:2" ht="12.75">
      <c r="A30" s="113"/>
      <c r="B30" s="4"/>
    </row>
    <row r="31" spans="1:2" ht="12.75">
      <c r="A31" s="74"/>
      <c r="B31" s="76"/>
    </row>
    <row r="32" spans="1:2" ht="12.75">
      <c r="A32" s="116"/>
      <c r="B32" s="4"/>
    </row>
    <row r="33" spans="1:2" ht="12.75">
      <c r="A33" s="116"/>
      <c r="B33" s="4"/>
    </row>
    <row r="34" spans="1:2" ht="12.75">
      <c r="A34" s="116"/>
      <c r="B34" s="4"/>
    </row>
    <row r="35" spans="1:2" ht="12.75">
      <c r="A35" s="116"/>
      <c r="B35" s="4"/>
    </row>
    <row r="36" spans="1:2" ht="12.75">
      <c r="A36" s="116"/>
      <c r="B36" s="4"/>
    </row>
    <row r="37" spans="1:2" ht="12.75">
      <c r="A37" s="116"/>
      <c r="B37" s="4"/>
    </row>
    <row r="38" spans="1:2" ht="12.75">
      <c r="A38" s="126"/>
      <c r="B38" s="7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2013-08-23T14:37:47Z</cp:lastPrinted>
  <dcterms:created xsi:type="dcterms:W3CDTF">2007-01-08T20:24:20Z</dcterms:created>
  <dcterms:modified xsi:type="dcterms:W3CDTF">2013-08-23T14:43:58Z</dcterms:modified>
  <cp:category/>
  <cp:version/>
  <cp:contentType/>
  <cp:contentStatus/>
</cp:coreProperties>
</file>